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收支总表" sheetId="1" r:id="rId1"/>
    <sheet name="收入调整表" sheetId="2" r:id="rId2"/>
    <sheet name="支出调整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25967+36166</t>
        </r>
      </text>
    </comment>
    <comment ref="F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51600-36166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25967+36166</t>
        </r>
      </text>
    </comment>
  </commentList>
</comments>
</file>

<file path=xl/sharedStrings.xml><?xml version="1.0" encoding="utf-8"?>
<sst xmlns="http://schemas.openxmlformats.org/spreadsheetml/2006/main" count="147" uniqueCount="127">
  <si>
    <t>表1</t>
  </si>
  <si>
    <t>2025年海丰县一般公共预算调整收支总表</t>
  </si>
  <si>
    <t>单位：万元</t>
  </si>
  <si>
    <t>项    目</t>
  </si>
  <si>
    <t>预算数</t>
  </si>
  <si>
    <t>调整后预算数</t>
  </si>
  <si>
    <t>一、一般公共预算收入</t>
  </si>
  <si>
    <t>一、一般公共预算支出</t>
  </si>
  <si>
    <t>税收收入</t>
  </si>
  <si>
    <t xml:space="preserve">  其中：预备费</t>
  </si>
  <si>
    <t>非税收入</t>
  </si>
  <si>
    <t xml:space="preserve">        债务付息支出</t>
  </si>
  <si>
    <t>二、上级补助收入</t>
  </si>
  <si>
    <t>二、补助下级支出</t>
  </si>
  <si>
    <t>返还性收入</t>
  </si>
  <si>
    <t xml:space="preserve">返还性支出 </t>
  </si>
  <si>
    <t>一般性转移支付收入</t>
  </si>
  <si>
    <t>一般性转移支付支出</t>
  </si>
  <si>
    <t>专项转移支付收入</t>
  </si>
  <si>
    <t>专项转移支付支出</t>
  </si>
  <si>
    <t>三、下级上解收入</t>
  </si>
  <si>
    <t>三、上解支出</t>
  </si>
  <si>
    <t>体制上解收入</t>
  </si>
  <si>
    <t>体制上解支出</t>
  </si>
  <si>
    <t>专项上解收入</t>
  </si>
  <si>
    <t>专项上解支出</t>
  </si>
  <si>
    <t>四、上年结转收入</t>
  </si>
  <si>
    <t>四、调出资金</t>
  </si>
  <si>
    <t>五、调入资金</t>
  </si>
  <si>
    <t>五、债务转贷支出</t>
  </si>
  <si>
    <t>政府性基金预算调入资金</t>
  </si>
  <si>
    <t>六、区域间转移性支出</t>
  </si>
  <si>
    <t>国有资本经营预算调入资金</t>
  </si>
  <si>
    <t>七、债务还本支出</t>
  </si>
  <si>
    <t>其他调入资金</t>
  </si>
  <si>
    <t>八、安排预算稳定调节基金</t>
  </si>
  <si>
    <t>六、债务（转贷）收入</t>
  </si>
  <si>
    <t>地方政府一般债券（转贷）收入</t>
  </si>
  <si>
    <t>地方政府向外国政府或国际组织借款（转贷）收入</t>
  </si>
  <si>
    <t>地方政府其他一般债务（转贷）收入</t>
  </si>
  <si>
    <t>七、区域间转移性收入</t>
  </si>
  <si>
    <t>八、动用预算稳定调节基金</t>
  </si>
  <si>
    <t>收入总计</t>
  </si>
  <si>
    <t>支出总计</t>
  </si>
  <si>
    <t>表2</t>
  </si>
  <si>
    <t>2025年海丰县一般公共预算收入调整表</t>
  </si>
  <si>
    <t>2025年预算数</t>
  </si>
  <si>
    <t>调整数</t>
  </si>
  <si>
    <t>（一）税收收入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</si>
  <si>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</si>
  <si>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</si>
  <si>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</si>
  <si>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</si>
  <si>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</si>
  <si>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</si>
  <si>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</si>
  <si>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</si>
  <si>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</si>
  <si>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</si>
  <si>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</si>
  <si>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</si>
  <si>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</si>
  <si>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环境保护税</t>
  </si>
  <si>
    <t>其他税收收入</t>
  </si>
  <si>
    <t>（二）非税收入</t>
  </si>
  <si>
    <t>专项收入</t>
  </si>
  <si>
    <t>行政事业性收费收入</t>
  </si>
  <si>
    <t>罚没收入</t>
  </si>
  <si>
    <t>国有资本经营收入</t>
  </si>
  <si>
    <t>国有资源(资产)有偿使用收入</t>
  </si>
  <si>
    <t>政府住房基金收入</t>
  </si>
  <si>
    <t>其他收入</t>
  </si>
  <si>
    <t>二、转移性收入</t>
  </si>
  <si>
    <t>（一）上级补助收入</t>
  </si>
  <si>
    <t>（二）下级上解收入</t>
  </si>
  <si>
    <t>（三）上年结转收入</t>
  </si>
  <si>
    <t>（四）调入资金</t>
  </si>
  <si>
    <t>（五）债务（转贷）收入</t>
  </si>
  <si>
    <t>（六）区域间转移性收入</t>
  </si>
  <si>
    <t>（七）动用预算稳定调节基金</t>
  </si>
  <si>
    <t>表3</t>
  </si>
  <si>
    <t>2025年海丰县一般公共预算支出调整表
（按功能分类）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</si>
  <si>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</si>
  <si>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</si>
  <si>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</si>
  <si>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</si>
  <si>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</si>
  <si>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</si>
  <si>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</si>
  <si>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</si>
  <si>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</si>
  <si>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</si>
  <si>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</si>
  <si>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</si>
  <si>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</si>
  <si>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</si>
  <si>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</si>
  <si>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</si>
  <si>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</si>
  <si>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</si>
  <si>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</si>
  <si>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</si>
  <si>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</si>
  <si>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</si>
  <si>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</si>
  <si>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</si>
  <si>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</si>
  <si>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二十六、返还性支出</t>
  </si>
  <si>
    <t>二十七、一般性转移支付支出</t>
  </si>
  <si>
    <t>二十八、专项转移支付支出</t>
  </si>
  <si>
    <t>二十九、上解支出</t>
  </si>
  <si>
    <t>三十、调出资金</t>
  </si>
  <si>
    <t>三十一、债务转贷支出</t>
  </si>
  <si>
    <t>三十二、债务还本支出</t>
  </si>
  <si>
    <t xml:space="preserve">         支出总计</t>
  </si>
  <si>
    <t xml:space="preserve">           1.一般公共预算支出</t>
  </si>
  <si>
    <t xml:space="preserve">               其中：预备费</t>
  </si>
  <si>
    <t xml:space="preserve">                    债务付息支出</t>
  </si>
  <si>
    <t xml:space="preserve">                    债务发行费用支出</t>
  </si>
  <si>
    <t xml:space="preserve">           2.补助下级支出</t>
  </si>
  <si>
    <t xml:space="preserve">           3.上解支出</t>
  </si>
  <si>
    <t xml:space="preserve">           4.调出资金</t>
  </si>
  <si>
    <t xml:space="preserve">           5.债务转贷支出</t>
  </si>
  <si>
    <t xml:space="preserve">           6.区域间转移性支出</t>
  </si>
  <si>
    <t xml:space="preserve">           7.债务还本支出</t>
  </si>
  <si>
    <t xml:space="preserve">           8.安排预算稳定调节基金</t>
  </si>
  <si>
    <t xml:space="preserve">           9.结转下年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</si>
</sst>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0.0%"/>
    <numFmt numFmtId="179" formatCode="#,##0_);[Red]\(#,##0\)"/>
    <numFmt numFmtId="180" formatCode="#,##0_ ;[Red]\-#,##0\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3" fillId="34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0" applyFont="1" applyFill="1" applyBorder="1" applyAlignment="1">
      <alignment horizontal="center" vertical="center" wrapText="1"/>
    </xf>
    <xf numFmtId="176" fontId="3" fillId="0" borderId="0" xfId="57" applyNumberFormat="1" applyFont="1" applyFill="1" applyBorder="1" applyAlignment="1" applyProtection="1">
      <alignment horizontal="right" vertical="center"/>
      <protection locked="0"/>
    </xf>
    <xf numFmtId="0" fontId="4" fillId="0" borderId="1" xfId="54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 wrapText="1"/>
    </xf>
    <xf numFmtId="1" fontId="5" fillId="0" borderId="1" xfId="54" applyNumberFormat="1" applyFont="1" applyFill="1" applyBorder="1" applyAlignment="1" applyProtection="1">
      <alignment vertical="center"/>
      <protection locked="0"/>
    </xf>
    <xf numFmtId="177" fontId="6" fillId="0" borderId="1" xfId="54" applyNumberFormat="1" applyFont="1" applyFill="1" applyBorder="1" applyAlignment="1">
      <alignment vertical="center"/>
    </xf>
    <xf numFmtId="0" fontId="0" fillId="0" borderId="1" xfId="0" applyFont="1" applyBorder="1">
      <alignment vertical="center"/>
    </xf>
    <xf numFmtId="177" fontId="0" fillId="0" borderId="1" xfId="54" applyNumberFormat="1" applyFont="1" applyFill="1" applyBorder="1" applyAlignment="1">
      <alignment vertical="center"/>
    </xf>
    <xf numFmtId="1" fontId="7" fillId="0" borderId="1" xfId="54" applyNumberFormat="1" applyFont="1" applyFill="1" applyBorder="1" applyAlignment="1" applyProtection="1">
      <alignment vertical="center"/>
      <protection locked="0"/>
    </xf>
    <xf numFmtId="0" fontId="3" fillId="0" borderId="0" xfId="49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8" fillId="0" borderId="0" xfId="50" applyFont="1" applyFill="1" applyAlignment="1">
      <alignment vertical="center" wrapText="1"/>
    </xf>
    <xf numFmtId="178" fontId="8" fillId="0" borderId="0" xfId="50" applyNumberFormat="1" applyFont="1" applyFill="1" applyAlignment="1">
      <alignment vertical="center"/>
    </xf>
    <xf numFmtId="0" fontId="2" fillId="0" borderId="0" xfId="50" applyFont="1" applyFill="1" applyAlignment="1">
      <alignment horizontal="center" vertical="center" wrapText="1"/>
    </xf>
    <xf numFmtId="0" fontId="7" fillId="0" borderId="0" xfId="50" applyFont="1" applyFill="1" applyAlignment="1">
      <alignment horizontal="right" vertical="center" wrapText="1"/>
    </xf>
    <xf numFmtId="178" fontId="7" fillId="0" borderId="0" xfId="50" applyNumberFormat="1" applyFont="1" applyFill="1" applyAlignment="1">
      <alignment horizontal="right" vertical="center"/>
    </xf>
    <xf numFmtId="178" fontId="0" fillId="0" borderId="0" xfId="50" applyNumberFormat="1" applyFont="1" applyFill="1" applyAlignment="1">
      <alignment horizontal="right" vertical="center"/>
    </xf>
    <xf numFmtId="0" fontId="9" fillId="0" borderId="1" xfId="50" applyFont="1" applyFill="1" applyBorder="1" applyAlignment="1">
      <alignment horizontal="center" vertical="center" wrapText="1"/>
    </xf>
    <xf numFmtId="178" fontId="9" fillId="0" borderId="1" xfId="5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left" vertical="center" wrapText="1"/>
    </xf>
    <xf numFmtId="177" fontId="10" fillId="0" borderId="1" xfId="53" applyNumberFormat="1" applyFont="1" applyFill="1" applyBorder="1" applyAlignment="1">
      <alignment horizontal="right" vertical="center"/>
    </xf>
    <xf numFmtId="1" fontId="10" fillId="0" borderId="1" xfId="50" applyNumberFormat="1" applyFont="1" applyFill="1" applyBorder="1" applyAlignment="1">
      <alignment horizontal="left" vertical="center" wrapText="1"/>
    </xf>
    <xf numFmtId="0" fontId="8" fillId="0" borderId="1" xfId="50" applyFont="1" applyFill="1" applyBorder="1" applyAlignment="1">
      <alignment horizontal="left" vertical="center" wrapText="1" indent="2"/>
    </xf>
    <xf numFmtId="177" fontId="8" fillId="0" borderId="1" xfId="53" applyNumberFormat="1" applyFont="1" applyFill="1" applyBorder="1" applyAlignment="1">
      <alignment horizontal="right" vertical="center"/>
    </xf>
    <xf numFmtId="0" fontId="1" fillId="0" borderId="1" xfId="0" applyFont="1" applyBorder="1">
      <alignment vertical="center"/>
    </xf>
    <xf numFmtId="0" fontId="10" fillId="0" borderId="1" xfId="53" applyFont="1" applyFill="1" applyBorder="1" applyAlignment="1">
      <alignment horizontal="left" vertical="center"/>
    </xf>
    <xf numFmtId="0" fontId="8" fillId="0" borderId="1" xfId="53" applyFont="1" applyFill="1" applyBorder="1" applyAlignment="1">
      <alignment horizontal="left" vertical="center" wrapText="1" indent="2"/>
    </xf>
    <xf numFmtId="0" fontId="10" fillId="0" borderId="1" xfId="56" applyFont="1" applyFill="1" applyBorder="1" applyAlignment="1">
      <alignment horizontal="center" vertical="center" wrapText="1"/>
    </xf>
    <xf numFmtId="0" fontId="8" fillId="0" borderId="0" xfId="50" applyFont="1" applyFill="1" applyAlignment="1">
      <alignment vertical="center"/>
    </xf>
    <xf numFmtId="0" fontId="2" fillId="0" borderId="0" xfId="52" applyFont="1" applyFill="1" applyAlignment="1">
      <alignment horizontal="center" vertical="center" wrapText="1"/>
    </xf>
    <xf numFmtId="0" fontId="3" fillId="0" borderId="0" xfId="53" applyFont="1" applyFill="1" applyBorder="1" applyAlignment="1">
      <alignment horizontal="right" vertical="center"/>
    </xf>
    <xf numFmtId="178" fontId="11" fillId="0" borderId="0" xfId="50" applyNumberFormat="1" applyFont="1" applyFill="1" applyAlignment="1">
      <alignment horizontal="right" vertical="center"/>
    </xf>
    <xf numFmtId="0" fontId="9" fillId="0" borderId="1" xfId="53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 wrapText="1"/>
    </xf>
    <xf numFmtId="179" fontId="10" fillId="0" borderId="1" xfId="53" applyNumberFormat="1" applyFont="1" applyFill="1" applyBorder="1" applyAlignment="1">
      <alignment horizontal="right" vertical="center"/>
    </xf>
    <xf numFmtId="0" fontId="8" fillId="0" borderId="1" xfId="53" applyFont="1" applyFill="1" applyBorder="1" applyAlignment="1">
      <alignment horizontal="left" vertical="center" indent="2"/>
    </xf>
    <xf numFmtId="179" fontId="8" fillId="0" borderId="1" xfId="53" applyNumberFormat="1" applyFont="1" applyFill="1" applyBorder="1" applyAlignment="1">
      <alignment horizontal="right" vertical="center"/>
    </xf>
    <xf numFmtId="0" fontId="8" fillId="0" borderId="1" xfId="53" applyFont="1" applyFill="1" applyBorder="1" applyAlignment="1">
      <alignment vertical="center"/>
    </xf>
    <xf numFmtId="0" fontId="8" fillId="0" borderId="1" xfId="53" applyFont="1" applyFill="1" applyBorder="1" applyAlignment="1">
      <alignment horizontal="left" vertical="center"/>
    </xf>
    <xf numFmtId="177" fontId="8" fillId="0" borderId="1" xfId="54" applyNumberFormat="1" applyFont="1" applyFill="1" applyBorder="1" applyAlignment="1">
      <alignment horizontal="right" vertical="center"/>
    </xf>
    <xf numFmtId="180" fontId="8" fillId="0" borderId="1" xfId="51" applyNumberFormat="1" applyFont="1" applyFill="1" applyBorder="1" applyAlignment="1">
      <alignment horizontal="right" vertical="center"/>
    </xf>
    <xf numFmtId="179" fontId="10" fillId="0" borderId="1" xfId="53" applyNumberFormat="1" applyFont="1" applyFill="1" applyBorder="1" applyAlignment="1">
      <alignment vertical="center"/>
    </xf>
    <xf numFmtId="178" fontId="8" fillId="0" borderId="1" xfId="53" applyNumberFormat="1" applyFont="1" applyFill="1" applyBorder="1" applyAlignment="1">
      <alignment horizontal="right" vertical="center"/>
    </xf>
    <xf numFmtId="179" fontId="8" fillId="0" borderId="1" xfId="53" applyNumberFormat="1" applyFont="1" applyFill="1" applyBorder="1" applyAlignment="1">
      <alignment vertical="center"/>
    </xf>
    <xf numFmtId="0" fontId="8" fillId="0" borderId="1" xfId="49" applyFont="1" applyFill="1" applyBorder="1" applyAlignment="1">
      <alignment horizontal="right"/>
    </xf>
    <xf numFmtId="0" fontId="10" fillId="0" borderId="1" xfId="53" applyFont="1" applyFill="1" applyBorder="1" applyAlignment="1">
      <alignment horizontal="left" vertical="center" indent="2"/>
    </xf>
    <xf numFmtId="0" fontId="10" fillId="0" borderId="1" xfId="53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40% - Accent5 4 2" xfId="50"/>
    <cellStyle name="差_县市旗测算20080508_财力性转移支付2010年预算参考数 3 2" xfId="51"/>
    <cellStyle name="常规_2006年预算报人大表格（八张快报数） 2 2" xfId="52"/>
    <cellStyle name="常规 10 2 2 2 2 2" xfId="53"/>
    <cellStyle name="常规_2007年地方预算表格（修订2版） 2 2" xfId="54"/>
    <cellStyle name="差_安徽 缺口县区测算(地方填报)1 5 2" xfId="55"/>
    <cellStyle name="好_县市旗测算-新科目（20080626）_民生政策最低支出需求 3 3 2" xfId="56"/>
    <cellStyle name="常规_2014年预算草案（校对后） 2 2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A33" sqref="A33"/>
    </sheetView>
  </sheetViews>
  <sheetFormatPr defaultColWidth="9" defaultRowHeight="13.5" outlineLevelCol="5"/>
  <cols>
    <col min="1" max="1" width="50.5" customWidth="1"/>
    <col min="2" max="2" width="13.25" customWidth="1"/>
    <col min="3" max="3" width="13" customWidth="1"/>
    <col min="4" max="4" width="26.75" customWidth="1"/>
    <col min="5" max="5" width="15.125" customWidth="1"/>
    <col min="6" max="6" width="14" customWidth="1"/>
  </cols>
  <sheetData>
    <row r="1" ht="14.25" spans="1:5">
      <c r="A1" s="13" t="s">
        <v>0</v>
      </c>
      <c r="B1" s="13"/>
      <c r="C1" s="13"/>
      <c r="D1" s="30"/>
      <c r="E1" s="30"/>
    </row>
    <row r="2" ht="21" spans="1:6">
      <c r="A2" s="31" t="s">
        <v>1</v>
      </c>
      <c r="B2" s="31"/>
      <c r="C2" s="31"/>
      <c r="D2" s="31"/>
      <c r="E2" s="31"/>
      <c r="F2" s="31"/>
    </row>
    <row r="3" spans="1:5">
      <c r="A3" s="32"/>
      <c r="B3" s="32"/>
      <c r="C3" s="32"/>
      <c r="D3" s="32"/>
      <c r="E3" s="33" t="s">
        <v>2</v>
      </c>
    </row>
    <row r="4" ht="14.25" spans="1:6">
      <c r="A4" s="34" t="s">
        <v>3</v>
      </c>
      <c r="B4" s="35" t="s">
        <v>4</v>
      </c>
      <c r="C4" s="35" t="s">
        <v>5</v>
      </c>
      <c r="D4" s="35" t="s">
        <v>3</v>
      </c>
      <c r="E4" s="35" t="s">
        <v>4</v>
      </c>
      <c r="F4" s="35" t="s">
        <v>5</v>
      </c>
    </row>
    <row r="5" ht="14.25" spans="1:6">
      <c r="A5" s="27" t="s">
        <v>6</v>
      </c>
      <c r="B5" s="36">
        <f>B6+B7</f>
        <v>185127</v>
      </c>
      <c r="C5" s="36">
        <f>C6+C7</f>
        <v>236727</v>
      </c>
      <c r="D5" s="27" t="s">
        <v>7</v>
      </c>
      <c r="E5" s="22">
        <v>587801</v>
      </c>
      <c r="F5" s="22">
        <v>587801</v>
      </c>
    </row>
    <row r="6" ht="14.25" spans="1:6">
      <c r="A6" s="37" t="s">
        <v>8</v>
      </c>
      <c r="B6" s="38">
        <v>111076</v>
      </c>
      <c r="C6" s="38">
        <v>162676</v>
      </c>
      <c r="D6" s="39" t="s">
        <v>9</v>
      </c>
      <c r="E6" s="25">
        <v>7000</v>
      </c>
      <c r="F6" s="25">
        <v>7000</v>
      </c>
    </row>
    <row r="7" ht="14.25" spans="1:6">
      <c r="A7" s="37" t="s">
        <v>10</v>
      </c>
      <c r="B7" s="38">
        <v>74051</v>
      </c>
      <c r="C7" s="38">
        <v>74051</v>
      </c>
      <c r="D7" s="39" t="s">
        <v>11</v>
      </c>
      <c r="E7" s="25">
        <v>3550</v>
      </c>
      <c r="F7" s="25">
        <v>3550</v>
      </c>
    </row>
    <row r="8" ht="14.25" spans="1:6">
      <c r="A8" s="27" t="s">
        <v>12</v>
      </c>
      <c r="B8" s="36">
        <f>SUM(B9:B11)</f>
        <v>244191</v>
      </c>
      <c r="C8" s="36">
        <f>SUM(C9:C11)</f>
        <v>244191</v>
      </c>
      <c r="D8" s="27" t="s">
        <v>13</v>
      </c>
      <c r="E8" s="22">
        <v>0</v>
      </c>
      <c r="F8" s="22">
        <v>0</v>
      </c>
    </row>
    <row r="9" ht="14.25" spans="1:6">
      <c r="A9" s="37" t="s">
        <v>14</v>
      </c>
      <c r="B9" s="38">
        <v>17599</v>
      </c>
      <c r="C9" s="38">
        <v>17599</v>
      </c>
      <c r="D9" s="37" t="s">
        <v>15</v>
      </c>
      <c r="E9" s="25">
        <v>0</v>
      </c>
      <c r="F9" s="25">
        <v>0</v>
      </c>
    </row>
    <row r="10" ht="14.25" spans="1:6">
      <c r="A10" s="37" t="s">
        <v>16</v>
      </c>
      <c r="B10" s="38">
        <v>203511</v>
      </c>
      <c r="C10" s="38">
        <v>203511</v>
      </c>
      <c r="D10" s="37" t="s">
        <v>17</v>
      </c>
      <c r="E10" s="25">
        <v>0</v>
      </c>
      <c r="F10" s="25">
        <v>0</v>
      </c>
    </row>
    <row r="11" ht="14.25" spans="1:6">
      <c r="A11" s="37" t="s">
        <v>18</v>
      </c>
      <c r="B11" s="38">
        <v>23081</v>
      </c>
      <c r="C11" s="38">
        <v>23081</v>
      </c>
      <c r="D11" s="37" t="s">
        <v>19</v>
      </c>
      <c r="E11" s="25">
        <v>0</v>
      </c>
      <c r="F11" s="25">
        <v>0</v>
      </c>
    </row>
    <row r="12" ht="14.25" spans="1:6">
      <c r="A12" s="27" t="s">
        <v>20</v>
      </c>
      <c r="B12" s="36">
        <v>0</v>
      </c>
      <c r="C12" s="36">
        <v>0</v>
      </c>
      <c r="D12" s="27" t="s">
        <v>21</v>
      </c>
      <c r="E12" s="22">
        <f>SUM(E13:E14)</f>
        <v>25967</v>
      </c>
      <c r="F12" s="22">
        <v>62133</v>
      </c>
    </row>
    <row r="13" ht="14.25" spans="1:6">
      <c r="A13" s="37" t="s">
        <v>22</v>
      </c>
      <c r="B13" s="38">
        <v>0</v>
      </c>
      <c r="C13" s="38">
        <v>0</v>
      </c>
      <c r="D13" s="37" t="s">
        <v>23</v>
      </c>
      <c r="E13" s="25">
        <v>25967</v>
      </c>
      <c r="F13" s="25">
        <v>62133</v>
      </c>
    </row>
    <row r="14" ht="14.25" spans="1:6">
      <c r="A14" s="37" t="s">
        <v>24</v>
      </c>
      <c r="B14" s="38">
        <v>0</v>
      </c>
      <c r="C14" s="38">
        <v>0</v>
      </c>
      <c r="D14" s="37" t="s">
        <v>25</v>
      </c>
      <c r="E14" s="25">
        <v>0</v>
      </c>
      <c r="F14" s="26"/>
    </row>
    <row r="15" ht="14.25" spans="1:6">
      <c r="A15" s="40"/>
      <c r="B15" s="38"/>
      <c r="C15" s="38"/>
      <c r="D15" s="37"/>
      <c r="E15" s="25"/>
      <c r="F15" s="26"/>
    </row>
    <row r="16" ht="14.25" spans="1:6">
      <c r="A16" s="27" t="s">
        <v>26</v>
      </c>
      <c r="B16" s="36">
        <v>56205</v>
      </c>
      <c r="C16" s="36">
        <v>56205</v>
      </c>
      <c r="D16" s="27" t="s">
        <v>27</v>
      </c>
      <c r="E16" s="22">
        <v>0</v>
      </c>
      <c r="F16" s="22">
        <v>0</v>
      </c>
    </row>
    <row r="17" ht="14.25" spans="1:6">
      <c r="A17" s="27" t="s">
        <v>28</v>
      </c>
      <c r="B17" s="36">
        <f>SUM(B18:B20)</f>
        <v>70922</v>
      </c>
      <c r="C17" s="36">
        <f>SUM(C18:C20)</f>
        <v>70922</v>
      </c>
      <c r="D17" s="27" t="s">
        <v>29</v>
      </c>
      <c r="E17" s="22">
        <v>0</v>
      </c>
      <c r="F17" s="22">
        <v>0</v>
      </c>
    </row>
    <row r="18" ht="14.25" spans="1:6">
      <c r="A18" s="37" t="s">
        <v>30</v>
      </c>
      <c r="B18" s="41">
        <v>70922</v>
      </c>
      <c r="C18" s="41">
        <v>70922</v>
      </c>
      <c r="D18" s="27" t="s">
        <v>31</v>
      </c>
      <c r="E18" s="22">
        <v>0</v>
      </c>
      <c r="F18" s="22">
        <v>0</v>
      </c>
    </row>
    <row r="19" ht="14.25" spans="1:6">
      <c r="A19" s="37" t="s">
        <v>32</v>
      </c>
      <c r="B19" s="42">
        <v>0</v>
      </c>
      <c r="C19" s="42">
        <v>0</v>
      </c>
      <c r="D19" s="43" t="s">
        <v>33</v>
      </c>
      <c r="E19" s="22">
        <v>0</v>
      </c>
      <c r="F19" s="22">
        <v>0</v>
      </c>
    </row>
    <row r="20" ht="14.25" spans="1:6">
      <c r="A20" s="37" t="s">
        <v>34</v>
      </c>
      <c r="B20" s="38">
        <v>0</v>
      </c>
      <c r="C20" s="38">
        <v>0</v>
      </c>
      <c r="D20" s="27" t="s">
        <v>35</v>
      </c>
      <c r="E20" s="22">
        <v>0</v>
      </c>
      <c r="F20" s="22">
        <v>15434</v>
      </c>
    </row>
    <row r="21" ht="14.25" spans="1:6">
      <c r="A21" s="27" t="s">
        <v>36</v>
      </c>
      <c r="B21" s="36">
        <f>SUM(B22:B24)</f>
        <v>0</v>
      </c>
      <c r="C21" s="36">
        <f>SUM(C22:C24)</f>
        <v>0</v>
      </c>
      <c r="D21" s="27"/>
      <c r="E21" s="44"/>
      <c r="F21" s="26"/>
    </row>
    <row r="22" ht="14.25" spans="1:6">
      <c r="A22" s="28" t="s">
        <v>37</v>
      </c>
      <c r="B22" s="38">
        <v>0</v>
      </c>
      <c r="C22" s="38">
        <v>0</v>
      </c>
      <c r="D22" s="43"/>
      <c r="E22" s="25"/>
      <c r="F22" s="26"/>
    </row>
    <row r="23" ht="14.25" spans="1:6">
      <c r="A23" s="28" t="s">
        <v>38</v>
      </c>
      <c r="B23" s="38">
        <v>0</v>
      </c>
      <c r="C23" s="38">
        <v>0</v>
      </c>
      <c r="D23" s="45"/>
      <c r="E23" s="25"/>
      <c r="F23" s="26"/>
    </row>
    <row r="24" ht="14.25" spans="1:6">
      <c r="A24" s="28" t="s">
        <v>39</v>
      </c>
      <c r="B24" s="38">
        <v>0</v>
      </c>
      <c r="C24" s="38">
        <v>0</v>
      </c>
      <c r="D24" s="43"/>
      <c r="E24" s="25"/>
      <c r="F24" s="26"/>
    </row>
    <row r="25" ht="14.25" spans="1:6">
      <c r="A25" s="27" t="s">
        <v>40</v>
      </c>
      <c r="B25" s="36">
        <v>15000</v>
      </c>
      <c r="C25" s="36">
        <v>15000</v>
      </c>
      <c r="D25" s="43"/>
      <c r="E25" s="46"/>
      <c r="F25" s="26"/>
    </row>
    <row r="26" ht="14.25" spans="1:6">
      <c r="A26" s="27" t="s">
        <v>41</v>
      </c>
      <c r="B26" s="36">
        <v>42323</v>
      </c>
      <c r="C26" s="36">
        <v>42323</v>
      </c>
      <c r="D26" s="43"/>
      <c r="E26" s="46"/>
      <c r="F26" s="26"/>
    </row>
    <row r="27" ht="14.25" spans="1:6">
      <c r="A27" s="28"/>
      <c r="B27" s="38"/>
      <c r="C27" s="38"/>
      <c r="D27" s="47"/>
      <c r="E27" s="22"/>
      <c r="F27" s="26"/>
    </row>
    <row r="28" ht="22" customHeight="1" spans="1:6">
      <c r="A28" s="48" t="s">
        <v>42</v>
      </c>
      <c r="B28" s="36">
        <f>SUM(B26,B25,B21,B17,B16,B12,B8,B5)</f>
        <v>613768</v>
      </c>
      <c r="C28" s="36">
        <f>SUM(C26,C25,C21,C17,C16,C12,C8,C5)</f>
        <v>665368</v>
      </c>
      <c r="D28" s="48" t="s">
        <v>43</v>
      </c>
      <c r="E28" s="36">
        <f>SUM(E20,E16:E19,E12,E8,E5)</f>
        <v>613768</v>
      </c>
      <c r="F28" s="36">
        <f>SUM(F20,F16:F19,F12,F8,F5)</f>
        <v>665368</v>
      </c>
    </row>
  </sheetData>
  <mergeCells count="1">
    <mergeCell ref="A2:F2"/>
  </mergeCells>
  <printOptions horizontalCentered="1"/>
  <pageMargins left="0.554861111111111" right="0.554861111111111" top="0.802777777777778" bottom="0.802777777777778" header="0.5" footer="0.5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workbookViewId="0">
      <selection activeCell="G40" sqref="G40"/>
    </sheetView>
  </sheetViews>
  <sheetFormatPr defaultColWidth="9" defaultRowHeight="13.5" outlineLevelCol="3"/>
  <cols>
    <col min="1" max="1" width="40" customWidth="1"/>
    <col min="2" max="2" width="13.75" customWidth="1"/>
    <col min="3" max="3" width="11.125" customWidth="1"/>
    <col min="4" max="4" width="16.75" customWidth="1"/>
  </cols>
  <sheetData>
    <row r="1" ht="14.25" spans="1:3">
      <c r="A1" s="13" t="s">
        <v>44</v>
      </c>
      <c r="B1" s="14"/>
      <c r="C1" s="14"/>
    </row>
    <row r="2" ht="21" customHeight="1" spans="1:4">
      <c r="A2" s="15" t="s">
        <v>45</v>
      </c>
      <c r="B2" s="15"/>
      <c r="C2" s="15"/>
      <c r="D2" s="15"/>
    </row>
    <row r="3" s="12" customFormat="1" ht="17" customHeight="1" spans="1:3">
      <c r="A3" s="16"/>
      <c r="B3" s="17"/>
      <c r="C3" s="18" t="s">
        <v>2</v>
      </c>
    </row>
    <row r="4" ht="18" customHeight="1" spans="1:4">
      <c r="A4" s="19" t="s">
        <v>3</v>
      </c>
      <c r="B4" s="19" t="s">
        <v>46</v>
      </c>
      <c r="C4" s="20" t="s">
        <v>47</v>
      </c>
      <c r="D4" s="20" t="s">
        <v>5</v>
      </c>
    </row>
    <row r="5" ht="16" customHeight="1" spans="1:4">
      <c r="A5" s="21" t="s">
        <v>6</v>
      </c>
      <c r="B5" s="22">
        <f>B6+B22</f>
        <v>185127</v>
      </c>
      <c r="C5" s="22">
        <f>C6+C22</f>
        <v>51600</v>
      </c>
      <c r="D5" s="22">
        <f>D6+D22</f>
        <v>236727</v>
      </c>
    </row>
    <row r="6" ht="16" customHeight="1" spans="1:4">
      <c r="A6" s="23" t="s">
        <v>48</v>
      </c>
      <c r="B6" s="22">
        <f>SUM(B7:B21)</f>
        <v>111076</v>
      </c>
      <c r="C6" s="22">
        <f>SUM(C7:C21)</f>
        <v>51600</v>
      </c>
      <c r="D6" s="22">
        <f>SUM(D7:D21)</f>
        <v>162676</v>
      </c>
    </row>
    <row r="7" ht="13" customHeight="1" spans="1:4">
      <c r="A7" s="24" t="s">
        <v>49</v>
      </c>
      <c r="B7" s="25">
        <v>37500</v>
      </c>
      <c r="C7" s="25">
        <v>30000</v>
      </c>
      <c r="D7" s="25">
        <f>B7*2*0.9</f>
        <v>67500</v>
      </c>
    </row>
    <row r="8" ht="13" customHeight="1" spans="1:4">
      <c r="A8" s="24" t="s">
        <v>50</v>
      </c>
      <c r="B8" s="25">
        <v>10000</v>
      </c>
      <c r="C8" s="25">
        <v>8000</v>
      </c>
      <c r="D8" s="25">
        <f>B8*2*0.9</f>
        <v>18000</v>
      </c>
    </row>
    <row r="9" ht="13" customHeight="1" spans="1:4">
      <c r="A9" s="24" t="s">
        <v>51</v>
      </c>
      <c r="B9" s="25">
        <v>6000</v>
      </c>
      <c r="C9" s="25">
        <v>4800</v>
      </c>
      <c r="D9" s="25">
        <f>B9*2*0.9</f>
        <v>10800</v>
      </c>
    </row>
    <row r="10" ht="13" customHeight="1" spans="1:4">
      <c r="A10" s="24" t="s">
        <v>52</v>
      </c>
      <c r="B10" s="25">
        <v>950</v>
      </c>
      <c r="C10" s="25">
        <v>0</v>
      </c>
      <c r="D10" s="25">
        <v>950</v>
      </c>
    </row>
    <row r="11" ht="16" customHeight="1" spans="1:4">
      <c r="A11" s="24" t="s">
        <v>53</v>
      </c>
      <c r="B11" s="25">
        <v>6000</v>
      </c>
      <c r="C11" s="25">
        <v>0</v>
      </c>
      <c r="D11" s="25">
        <v>6000</v>
      </c>
    </row>
    <row r="12" ht="15" customHeight="1" spans="1:4">
      <c r="A12" s="24" t="s">
        <v>54</v>
      </c>
      <c r="B12" s="25">
        <v>8000</v>
      </c>
      <c r="C12" s="25">
        <v>0</v>
      </c>
      <c r="D12" s="25">
        <v>8000</v>
      </c>
    </row>
    <row r="13" ht="15" customHeight="1" spans="1:4">
      <c r="A13" s="24" t="s">
        <v>55</v>
      </c>
      <c r="B13" s="25">
        <v>2000</v>
      </c>
      <c r="C13" s="25">
        <v>0</v>
      </c>
      <c r="D13" s="25">
        <v>2000</v>
      </c>
    </row>
    <row r="14" ht="15" customHeight="1" spans="1:4">
      <c r="A14" s="24" t="s">
        <v>56</v>
      </c>
      <c r="B14" s="25">
        <v>6000</v>
      </c>
      <c r="C14" s="25">
        <v>0</v>
      </c>
      <c r="D14" s="25">
        <v>6000</v>
      </c>
    </row>
    <row r="15" ht="15" customHeight="1" spans="1:4">
      <c r="A15" s="24" t="s">
        <v>57</v>
      </c>
      <c r="B15" s="25">
        <v>11000</v>
      </c>
      <c r="C15" s="25">
        <v>8800</v>
      </c>
      <c r="D15" s="25">
        <f>B15*2*0.9</f>
        <v>19800</v>
      </c>
    </row>
    <row r="16" ht="15" customHeight="1" spans="1:4">
      <c r="A16" s="24" t="s">
        <v>58</v>
      </c>
      <c r="B16" s="25">
        <v>4000</v>
      </c>
      <c r="C16" s="25">
        <v>0</v>
      </c>
      <c r="D16" s="25">
        <v>4000</v>
      </c>
    </row>
    <row r="17" ht="15" customHeight="1" spans="1:4">
      <c r="A17" s="24" t="s">
        <v>59</v>
      </c>
      <c r="B17" s="25">
        <v>4500</v>
      </c>
      <c r="C17" s="25">
        <v>0</v>
      </c>
      <c r="D17" s="25">
        <v>4500</v>
      </c>
    </row>
    <row r="18" ht="15" customHeight="1" spans="1:4">
      <c r="A18" s="24" t="s">
        <v>60</v>
      </c>
      <c r="B18" s="25">
        <v>15000</v>
      </c>
      <c r="C18" s="25">
        <v>0</v>
      </c>
      <c r="D18" s="25">
        <v>15000</v>
      </c>
    </row>
    <row r="19" ht="15" customHeight="1" spans="1:4">
      <c r="A19" s="24" t="s">
        <v>61</v>
      </c>
      <c r="B19" s="25">
        <v>0</v>
      </c>
      <c r="C19" s="25">
        <v>0</v>
      </c>
      <c r="D19" s="25">
        <v>0</v>
      </c>
    </row>
    <row r="20" ht="15" customHeight="1" spans="1:4">
      <c r="A20" s="24" t="s">
        <v>62</v>
      </c>
      <c r="B20" s="25">
        <v>126</v>
      </c>
      <c r="C20" s="25">
        <v>0</v>
      </c>
      <c r="D20" s="25">
        <v>126</v>
      </c>
    </row>
    <row r="21" ht="15" customHeight="1" spans="1:4">
      <c r="A21" s="24" t="s">
        <v>63</v>
      </c>
      <c r="B21" s="25">
        <v>0</v>
      </c>
      <c r="C21" s="25">
        <v>0</v>
      </c>
      <c r="D21" s="25">
        <v>0</v>
      </c>
    </row>
    <row r="22" ht="15" customHeight="1" spans="1:4">
      <c r="A22" s="23" t="s">
        <v>64</v>
      </c>
      <c r="B22" s="22">
        <f>SUM(B23:B29)</f>
        <v>74051</v>
      </c>
      <c r="C22" s="26">
        <v>0</v>
      </c>
      <c r="D22" s="22">
        <f>SUM(D23:D29)</f>
        <v>74051</v>
      </c>
    </row>
    <row r="23" ht="15" customHeight="1" spans="1:4">
      <c r="A23" s="24" t="s">
        <v>65</v>
      </c>
      <c r="B23" s="25">
        <v>3731</v>
      </c>
      <c r="C23" s="26">
        <v>0</v>
      </c>
      <c r="D23" s="25">
        <v>3731</v>
      </c>
    </row>
    <row r="24" ht="15" customHeight="1" spans="1:4">
      <c r="A24" s="24" t="s">
        <v>66</v>
      </c>
      <c r="B24" s="25">
        <v>6127</v>
      </c>
      <c r="C24" s="26">
        <v>0</v>
      </c>
      <c r="D24" s="25">
        <v>6127</v>
      </c>
    </row>
    <row r="25" ht="15" customHeight="1" spans="1:4">
      <c r="A25" s="24" t="s">
        <v>67</v>
      </c>
      <c r="B25" s="25">
        <v>8093</v>
      </c>
      <c r="C25" s="26">
        <v>0</v>
      </c>
      <c r="D25" s="25">
        <v>8093</v>
      </c>
    </row>
    <row r="26" ht="15" customHeight="1" spans="1:4">
      <c r="A26" s="24" t="s">
        <v>68</v>
      </c>
      <c r="B26" s="25">
        <v>0</v>
      </c>
      <c r="C26" s="26">
        <v>0</v>
      </c>
      <c r="D26" s="25">
        <v>0</v>
      </c>
    </row>
    <row r="27" ht="15" customHeight="1" spans="1:4">
      <c r="A27" s="24" t="s">
        <v>69</v>
      </c>
      <c r="B27" s="25">
        <v>52662</v>
      </c>
      <c r="C27" s="26">
        <v>0</v>
      </c>
      <c r="D27" s="25">
        <v>52662</v>
      </c>
    </row>
    <row r="28" ht="15" customHeight="1" spans="1:4">
      <c r="A28" s="24" t="s">
        <v>70</v>
      </c>
      <c r="B28" s="25">
        <v>25</v>
      </c>
      <c r="C28" s="26">
        <v>0</v>
      </c>
      <c r="D28" s="25">
        <v>25</v>
      </c>
    </row>
    <row r="29" ht="15" customHeight="1" spans="1:4">
      <c r="A29" s="24" t="s">
        <v>71</v>
      </c>
      <c r="B29" s="25">
        <v>3413</v>
      </c>
      <c r="C29" s="26">
        <v>0</v>
      </c>
      <c r="D29" s="25">
        <v>3413</v>
      </c>
    </row>
    <row r="30" ht="15" customHeight="1" spans="1:4">
      <c r="A30" s="23" t="s">
        <v>72</v>
      </c>
      <c r="B30" s="22">
        <f>SUM(B31,B35,B36,B37,B41,B43,B44)</f>
        <v>428641</v>
      </c>
      <c r="C30" s="26">
        <v>0</v>
      </c>
      <c r="D30" s="22">
        <f>SUM(D31,D35,D36,D37,D41,D43,D44)</f>
        <v>428641</v>
      </c>
    </row>
    <row r="31" ht="18" customHeight="1" spans="1:4">
      <c r="A31" s="23" t="s">
        <v>73</v>
      </c>
      <c r="B31" s="22">
        <f>SUM(B32:B34)</f>
        <v>244191</v>
      </c>
      <c r="C31" s="26">
        <v>0</v>
      </c>
      <c r="D31" s="22">
        <f>SUM(D32:D34)</f>
        <v>244191</v>
      </c>
    </row>
    <row r="32" ht="16" customHeight="1" spans="1:4">
      <c r="A32" s="24" t="s">
        <v>14</v>
      </c>
      <c r="B32" s="25">
        <v>17599</v>
      </c>
      <c r="C32" s="26">
        <v>0</v>
      </c>
      <c r="D32" s="25">
        <v>17599</v>
      </c>
    </row>
    <row r="33" ht="15" customHeight="1" spans="1:4">
      <c r="A33" s="24" t="s">
        <v>16</v>
      </c>
      <c r="B33" s="25">
        <v>203511</v>
      </c>
      <c r="C33" s="26">
        <v>0</v>
      </c>
      <c r="D33" s="25">
        <v>203511</v>
      </c>
    </row>
    <row r="34" ht="15" customHeight="1" spans="1:4">
      <c r="A34" s="24" t="s">
        <v>18</v>
      </c>
      <c r="B34" s="25">
        <v>23081</v>
      </c>
      <c r="C34" s="26">
        <v>0</v>
      </c>
      <c r="D34" s="25">
        <v>23081</v>
      </c>
    </row>
    <row r="35" ht="18" customHeight="1" spans="1:4">
      <c r="A35" s="23" t="s">
        <v>74</v>
      </c>
      <c r="B35" s="22">
        <v>0</v>
      </c>
      <c r="C35" s="26">
        <v>0</v>
      </c>
      <c r="D35" s="22">
        <v>0</v>
      </c>
    </row>
    <row r="36" ht="18" customHeight="1" spans="1:4">
      <c r="A36" s="23" t="s">
        <v>75</v>
      </c>
      <c r="B36" s="22">
        <v>56205</v>
      </c>
      <c r="C36" s="26">
        <v>0</v>
      </c>
      <c r="D36" s="22">
        <v>56205</v>
      </c>
    </row>
    <row r="37" ht="15" customHeight="1" spans="1:4">
      <c r="A37" s="23" t="s">
        <v>76</v>
      </c>
      <c r="B37" s="22">
        <f>SUM(B38:B40)</f>
        <v>70922</v>
      </c>
      <c r="C37" s="26">
        <v>0</v>
      </c>
      <c r="D37" s="22">
        <f>SUM(D38:D40)</f>
        <v>70922</v>
      </c>
    </row>
    <row r="38" ht="16" customHeight="1" spans="1:4">
      <c r="A38" s="24" t="s">
        <v>30</v>
      </c>
      <c r="B38" s="25">
        <v>70922</v>
      </c>
      <c r="C38" s="26">
        <v>0</v>
      </c>
      <c r="D38" s="25">
        <v>70922</v>
      </c>
    </row>
    <row r="39" ht="15" customHeight="1" spans="1:4">
      <c r="A39" s="24" t="s">
        <v>32</v>
      </c>
      <c r="B39" s="25">
        <v>0</v>
      </c>
      <c r="C39" s="26">
        <v>0</v>
      </c>
      <c r="D39" s="25">
        <v>0</v>
      </c>
    </row>
    <row r="40" ht="15" customHeight="1" spans="1:4">
      <c r="A40" s="24" t="s">
        <v>34</v>
      </c>
      <c r="B40" s="25">
        <v>0</v>
      </c>
      <c r="C40" s="26">
        <v>0</v>
      </c>
      <c r="D40" s="25">
        <v>0</v>
      </c>
    </row>
    <row r="41" ht="16" customHeight="1" spans="1:4">
      <c r="A41" s="27" t="s">
        <v>77</v>
      </c>
      <c r="B41" s="22">
        <f>SUM(B42:B42)</f>
        <v>0</v>
      </c>
      <c r="C41" s="26">
        <v>0</v>
      </c>
      <c r="D41" s="22">
        <f>SUM(D42:D42)</f>
        <v>0</v>
      </c>
    </row>
    <row r="42" ht="18" customHeight="1" spans="1:4">
      <c r="A42" s="28" t="s">
        <v>37</v>
      </c>
      <c r="B42" s="25">
        <v>0</v>
      </c>
      <c r="C42" s="26">
        <v>0</v>
      </c>
      <c r="D42" s="25">
        <v>0</v>
      </c>
    </row>
    <row r="43" ht="16" customHeight="1" spans="1:4">
      <c r="A43" s="23" t="s">
        <v>78</v>
      </c>
      <c r="B43" s="22">
        <v>15000</v>
      </c>
      <c r="C43" s="26">
        <v>0</v>
      </c>
      <c r="D43" s="22">
        <v>15000</v>
      </c>
    </row>
    <row r="44" ht="15" customHeight="1" spans="1:4">
      <c r="A44" s="23" t="s">
        <v>79</v>
      </c>
      <c r="B44" s="22">
        <v>42323</v>
      </c>
      <c r="C44" s="26">
        <v>0</v>
      </c>
      <c r="D44" s="22">
        <v>42323</v>
      </c>
    </row>
    <row r="45" ht="14.25" spans="1:4">
      <c r="A45" s="29" t="s">
        <v>42</v>
      </c>
      <c r="B45" s="22">
        <f>SUM(B30,B5)</f>
        <v>613768</v>
      </c>
      <c r="C45" s="22">
        <f>SUM(C30,C5)</f>
        <v>51600</v>
      </c>
      <c r="D45" s="22">
        <f>SUM(D30,D5)</f>
        <v>665368</v>
      </c>
    </row>
  </sheetData>
  <mergeCells count="1">
    <mergeCell ref="A2:D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"/>
  <sheetViews>
    <sheetView tabSelected="1" workbookViewId="0">
      <selection activeCell="G21" sqref="G21"/>
    </sheetView>
  </sheetViews>
  <sheetFormatPr defaultColWidth="9" defaultRowHeight="13.5" outlineLevelCol="3"/>
  <cols>
    <col min="1" max="1" width="42.75" customWidth="1"/>
    <col min="2" max="2" width="15.125" customWidth="1"/>
    <col min="3" max="3" width="9.25"/>
    <col min="4" max="4" width="13.625" customWidth="1"/>
  </cols>
  <sheetData>
    <row r="1" ht="24" customHeight="1" spans="1:1">
      <c r="A1" s="1" t="s">
        <v>80</v>
      </c>
    </row>
    <row r="2" ht="42" customHeight="1" spans="1:4">
      <c r="A2" s="2" t="s">
        <v>81</v>
      </c>
      <c r="B2" s="2"/>
      <c r="C2" s="2"/>
      <c r="D2" s="2"/>
    </row>
    <row r="3" ht="24" customHeight="1" spans="1:2">
      <c r="A3" s="3"/>
      <c r="B3" s="3" t="s">
        <v>2</v>
      </c>
    </row>
    <row r="4" ht="21" customHeight="1" spans="1:4">
      <c r="A4" s="4" t="s">
        <v>3</v>
      </c>
      <c r="B4" s="5" t="s">
        <v>46</v>
      </c>
      <c r="C4" s="5" t="s">
        <v>47</v>
      </c>
      <c r="D4" s="5" t="s">
        <v>5</v>
      </c>
    </row>
    <row r="5" spans="1:4">
      <c r="A5" s="6" t="s">
        <v>82</v>
      </c>
      <c r="B5" s="7">
        <v>32395</v>
      </c>
      <c r="C5" s="7">
        <v>0</v>
      </c>
      <c r="D5" s="7">
        <v>32395</v>
      </c>
    </row>
    <row r="6" spans="1:4">
      <c r="A6" s="6" t="s">
        <v>83</v>
      </c>
      <c r="B6" s="7">
        <v>0</v>
      </c>
      <c r="C6" s="7">
        <v>0</v>
      </c>
      <c r="D6" s="7">
        <v>0</v>
      </c>
    </row>
    <row r="7" spans="1:4">
      <c r="A7" s="6" t="s">
        <v>84</v>
      </c>
      <c r="B7" s="7">
        <v>214</v>
      </c>
      <c r="C7" s="7">
        <v>0</v>
      </c>
      <c r="D7" s="7">
        <v>214</v>
      </c>
    </row>
    <row r="8" spans="1:4">
      <c r="A8" s="6" t="s">
        <v>85</v>
      </c>
      <c r="B8" s="7">
        <v>33230</v>
      </c>
      <c r="C8" s="7">
        <v>0</v>
      </c>
      <c r="D8" s="7">
        <v>33230</v>
      </c>
    </row>
    <row r="9" spans="1:4">
      <c r="A9" s="6" t="s">
        <v>86</v>
      </c>
      <c r="B9" s="7">
        <v>130421</v>
      </c>
      <c r="C9" s="7">
        <v>0</v>
      </c>
      <c r="D9" s="7">
        <v>130421</v>
      </c>
    </row>
    <row r="10" spans="1:4">
      <c r="A10" s="6" t="s">
        <v>87</v>
      </c>
      <c r="B10" s="7">
        <v>1233</v>
      </c>
      <c r="C10" s="7">
        <v>0</v>
      </c>
      <c r="D10" s="7">
        <v>1233</v>
      </c>
    </row>
    <row r="11" spans="1:4">
      <c r="A11" s="6" t="s">
        <v>88</v>
      </c>
      <c r="B11" s="7">
        <v>5773</v>
      </c>
      <c r="C11" s="7">
        <v>0</v>
      </c>
      <c r="D11" s="7">
        <v>5773</v>
      </c>
    </row>
    <row r="12" spans="1:4">
      <c r="A12" s="6" t="s">
        <v>89</v>
      </c>
      <c r="B12" s="7">
        <v>116675</v>
      </c>
      <c r="C12" s="7">
        <v>0</v>
      </c>
      <c r="D12" s="7">
        <v>116675</v>
      </c>
    </row>
    <row r="13" spans="1:4">
      <c r="A13" s="6" t="s">
        <v>90</v>
      </c>
      <c r="B13" s="7">
        <v>42615</v>
      </c>
      <c r="C13" s="7">
        <v>0</v>
      </c>
      <c r="D13" s="7">
        <v>42615</v>
      </c>
    </row>
    <row r="14" spans="1:4">
      <c r="A14" s="6" t="s">
        <v>91</v>
      </c>
      <c r="B14" s="7">
        <v>2864</v>
      </c>
      <c r="C14" s="7">
        <v>0</v>
      </c>
      <c r="D14" s="7">
        <v>2864</v>
      </c>
    </row>
    <row r="15" spans="1:4">
      <c r="A15" s="6" t="s">
        <v>92</v>
      </c>
      <c r="B15" s="7">
        <v>34788</v>
      </c>
      <c r="C15" s="7">
        <v>0</v>
      </c>
      <c r="D15" s="7">
        <v>34788</v>
      </c>
    </row>
    <row r="16" spans="1:4">
      <c r="A16" s="6" t="s">
        <v>93</v>
      </c>
      <c r="B16" s="7">
        <v>57179</v>
      </c>
      <c r="C16" s="7">
        <v>0</v>
      </c>
      <c r="D16" s="7">
        <v>57179</v>
      </c>
    </row>
    <row r="17" spans="1:4">
      <c r="A17" s="6" t="s">
        <v>94</v>
      </c>
      <c r="B17" s="7">
        <v>17521</v>
      </c>
      <c r="C17" s="7">
        <v>0</v>
      </c>
      <c r="D17" s="7">
        <v>17521</v>
      </c>
    </row>
    <row r="18" spans="1:4">
      <c r="A18" s="6" t="s">
        <v>95</v>
      </c>
      <c r="B18" s="7">
        <v>200</v>
      </c>
      <c r="C18" s="7">
        <v>0</v>
      </c>
      <c r="D18" s="7">
        <v>200</v>
      </c>
    </row>
    <row r="19" spans="1:4">
      <c r="A19" s="6" t="s">
        <v>96</v>
      </c>
      <c r="B19" s="7">
        <v>1657</v>
      </c>
      <c r="C19" s="7">
        <v>0</v>
      </c>
      <c r="D19" s="7">
        <v>1657</v>
      </c>
    </row>
    <row r="20" spans="1:4">
      <c r="A20" s="6" t="s">
        <v>97</v>
      </c>
      <c r="B20" s="7">
        <v>2300</v>
      </c>
      <c r="C20" s="7">
        <v>0</v>
      </c>
      <c r="D20" s="7">
        <v>2300</v>
      </c>
    </row>
    <row r="21" spans="1:4">
      <c r="A21" s="6" t="s">
        <v>98</v>
      </c>
      <c r="B21" s="7">
        <v>0</v>
      </c>
      <c r="C21" s="7">
        <v>0</v>
      </c>
      <c r="D21" s="7">
        <v>0</v>
      </c>
    </row>
    <row r="22" spans="1:4">
      <c r="A22" s="6" t="s">
        <v>99</v>
      </c>
      <c r="B22" s="7">
        <v>3506</v>
      </c>
      <c r="C22" s="7">
        <v>0</v>
      </c>
      <c r="D22" s="7">
        <v>3506</v>
      </c>
    </row>
    <row r="23" spans="1:4">
      <c r="A23" s="6" t="s">
        <v>100</v>
      </c>
      <c r="B23" s="7">
        <v>21969</v>
      </c>
      <c r="C23" s="7">
        <v>0</v>
      </c>
      <c r="D23" s="7">
        <v>21969</v>
      </c>
    </row>
    <row r="24" spans="1:4">
      <c r="A24" s="6" t="s">
        <v>101</v>
      </c>
      <c r="B24" s="7">
        <v>1733</v>
      </c>
      <c r="C24" s="7">
        <v>0</v>
      </c>
      <c r="D24" s="7">
        <v>1733</v>
      </c>
    </row>
    <row r="25" spans="1:4">
      <c r="A25" s="6" t="s">
        <v>102</v>
      </c>
      <c r="B25" s="7">
        <v>3240</v>
      </c>
      <c r="C25" s="7">
        <v>0</v>
      </c>
      <c r="D25" s="7">
        <v>3240</v>
      </c>
    </row>
    <row r="26" spans="1:4">
      <c r="A26" s="6" t="s">
        <v>103</v>
      </c>
      <c r="B26" s="7">
        <v>7000</v>
      </c>
      <c r="C26" s="7">
        <v>0</v>
      </c>
      <c r="D26" s="7">
        <v>7000</v>
      </c>
    </row>
    <row r="27" spans="1:4">
      <c r="A27" s="6" t="s">
        <v>104</v>
      </c>
      <c r="B27" s="7">
        <v>67700</v>
      </c>
      <c r="C27" s="7">
        <v>0</v>
      </c>
      <c r="D27" s="7">
        <v>67700</v>
      </c>
    </row>
    <row r="28" spans="1:4">
      <c r="A28" s="6" t="s">
        <v>105</v>
      </c>
      <c r="B28" s="7">
        <v>3550</v>
      </c>
      <c r="C28" s="7">
        <v>0</v>
      </c>
      <c r="D28" s="7">
        <v>3550</v>
      </c>
    </row>
    <row r="29" spans="1:4">
      <c r="A29" s="6" t="s">
        <v>106</v>
      </c>
      <c r="B29" s="7">
        <v>38</v>
      </c>
      <c r="C29" s="7">
        <v>0</v>
      </c>
      <c r="D29" s="7">
        <v>38</v>
      </c>
    </row>
    <row r="30" spans="1:4">
      <c r="A30" s="6" t="s">
        <v>107</v>
      </c>
      <c r="B30" s="7">
        <v>0</v>
      </c>
      <c r="C30" s="7">
        <v>0</v>
      </c>
      <c r="D30" s="7">
        <v>0</v>
      </c>
    </row>
    <row r="31" spans="1:4">
      <c r="A31" s="6" t="s">
        <v>108</v>
      </c>
      <c r="B31" s="7">
        <v>0</v>
      </c>
      <c r="C31" s="7">
        <v>0</v>
      </c>
      <c r="D31" s="7">
        <v>0</v>
      </c>
    </row>
    <row r="32" spans="1:4">
      <c r="A32" s="6" t="s">
        <v>109</v>
      </c>
      <c r="B32" s="7">
        <v>0</v>
      </c>
      <c r="C32" s="7">
        <v>0</v>
      </c>
      <c r="D32" s="7">
        <v>0</v>
      </c>
    </row>
    <row r="33" spans="1:4">
      <c r="A33" s="6" t="s">
        <v>110</v>
      </c>
      <c r="B33" s="7">
        <v>25967</v>
      </c>
      <c r="C33" s="7">
        <v>36166</v>
      </c>
      <c r="D33" s="7">
        <v>62133</v>
      </c>
    </row>
    <row r="34" spans="1:4">
      <c r="A34" s="6" t="s">
        <v>111</v>
      </c>
      <c r="B34" s="7">
        <v>0</v>
      </c>
      <c r="C34" s="7">
        <v>0</v>
      </c>
      <c r="D34" s="7">
        <v>0</v>
      </c>
    </row>
    <row r="35" spans="1:4">
      <c r="A35" s="6" t="s">
        <v>112</v>
      </c>
      <c r="B35" s="7">
        <v>0</v>
      </c>
      <c r="C35" s="7">
        <v>0</v>
      </c>
      <c r="D35" s="7">
        <v>0</v>
      </c>
    </row>
    <row r="36" spans="1:4">
      <c r="A36" s="6" t="s">
        <v>113</v>
      </c>
      <c r="B36" s="7">
        <v>0</v>
      </c>
      <c r="C36" s="7">
        <v>0</v>
      </c>
      <c r="D36" s="7">
        <v>0</v>
      </c>
    </row>
    <row r="37" spans="1:4">
      <c r="A37" s="6"/>
      <c r="B37" s="7"/>
      <c r="C37" s="8"/>
      <c r="D37" s="7"/>
    </row>
    <row r="38" spans="1:4">
      <c r="A38" s="6"/>
      <c r="B38" s="9"/>
      <c r="C38" s="8"/>
      <c r="D38" s="9"/>
    </row>
    <row r="39" spans="1:4">
      <c r="A39" s="6" t="s">
        <v>114</v>
      </c>
      <c r="B39" s="7">
        <f>B40+B44+B45+B46+B47+B48+B49+B50+B51</f>
        <v>613768</v>
      </c>
      <c r="C39" s="7">
        <f>C40+C44+C45+C46+C47+C48+C49+C50+C51</f>
        <v>51600</v>
      </c>
      <c r="D39" s="7">
        <f>D40+D44+D45+D46+D47+D48+D49+D50+D51</f>
        <v>665368</v>
      </c>
    </row>
    <row r="40" spans="1:4">
      <c r="A40" s="6" t="s">
        <v>115</v>
      </c>
      <c r="B40" s="7">
        <v>587801</v>
      </c>
      <c r="C40" s="7">
        <v>0</v>
      </c>
      <c r="D40" s="7">
        <v>587801</v>
      </c>
    </row>
    <row r="41" spans="1:4">
      <c r="A41" s="10" t="s">
        <v>116</v>
      </c>
      <c r="B41" s="9">
        <v>7000</v>
      </c>
      <c r="C41" s="7">
        <v>0</v>
      </c>
      <c r="D41" s="9">
        <v>7000</v>
      </c>
    </row>
    <row r="42" spans="1:4">
      <c r="A42" s="10" t="s">
        <v>117</v>
      </c>
      <c r="B42" s="9">
        <v>3550</v>
      </c>
      <c r="C42" s="7">
        <v>0</v>
      </c>
      <c r="D42" s="9">
        <v>3550</v>
      </c>
    </row>
    <row r="43" spans="1:4">
      <c r="A43" s="10" t="s">
        <v>118</v>
      </c>
      <c r="B43" s="9">
        <v>38</v>
      </c>
      <c r="C43" s="7">
        <v>0</v>
      </c>
      <c r="D43" s="9">
        <v>38</v>
      </c>
    </row>
    <row r="44" spans="1:4">
      <c r="A44" s="6" t="s">
        <v>119</v>
      </c>
      <c r="B44" s="7">
        <v>0</v>
      </c>
      <c r="C44" s="7">
        <v>0</v>
      </c>
      <c r="D44" s="7">
        <v>0</v>
      </c>
    </row>
    <row r="45" spans="1:4">
      <c r="A45" s="6" t="s">
        <v>120</v>
      </c>
      <c r="B45" s="7">
        <v>25967</v>
      </c>
      <c r="C45" s="7">
        <v>36166</v>
      </c>
      <c r="D45" s="7">
        <v>62133</v>
      </c>
    </row>
    <row r="46" spans="1:4">
      <c r="A46" s="6" t="s">
        <v>121</v>
      </c>
      <c r="B46" s="7">
        <v>0</v>
      </c>
      <c r="C46" s="7">
        <v>0</v>
      </c>
      <c r="D46" s="7">
        <v>0</v>
      </c>
    </row>
    <row r="47" spans="1:4">
      <c r="A47" s="6" t="s">
        <v>122</v>
      </c>
      <c r="B47" s="7">
        <v>0</v>
      </c>
      <c r="C47" s="7">
        <v>0</v>
      </c>
      <c r="D47" s="7">
        <v>0</v>
      </c>
    </row>
    <row r="48" spans="1:4">
      <c r="A48" s="6" t="s">
        <v>123</v>
      </c>
      <c r="B48" s="7">
        <v>0</v>
      </c>
      <c r="C48" s="7">
        <v>0</v>
      </c>
      <c r="D48" s="7">
        <v>0</v>
      </c>
    </row>
    <row r="49" spans="1:4">
      <c r="A49" s="6" t="s">
        <v>124</v>
      </c>
      <c r="B49" s="7">
        <v>0</v>
      </c>
      <c r="C49" s="7">
        <v>0</v>
      </c>
      <c r="D49" s="7">
        <v>0</v>
      </c>
    </row>
    <row r="50" spans="1:4">
      <c r="A50" s="6" t="s">
        <v>125</v>
      </c>
      <c r="B50" s="7">
        <v>0</v>
      </c>
      <c r="C50" s="7">
        <v>15434</v>
      </c>
      <c r="D50" s="7">
        <v>15434</v>
      </c>
    </row>
    <row r="51" spans="1:4">
      <c r="A51" s="6" t="s">
        <v>126</v>
      </c>
      <c r="B51" s="7">
        <v>0</v>
      </c>
      <c r="C51" s="7">
        <v>0</v>
      </c>
      <c r="D51" s="7">
        <v>0</v>
      </c>
    </row>
    <row r="52" spans="1:2">
      <c r="A52" s="11"/>
      <c r="B52" s="11"/>
    </row>
  </sheetData>
  <mergeCells count="2">
    <mergeCell ref="A2:D2"/>
    <mergeCell ref="A52:B52"/>
  </mergeCells>
  <printOptions horizontalCentered="1"/>
  <pageMargins left="0.751388888888889" right="0.751388888888889" top="0.60625" bottom="0.60625" header="0.5" footer="0.5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收支总表</vt:lpstr>
      <vt:lpstr>收入调整表</vt:lpstr>
      <vt:lpstr>支出调整表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2025-09-15T02:41:00Z</dcterms:created>
  <dcterms:modified xsi:type="dcterms:W3CDTF">2025-09-16T02:49:37Z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FB09F2CE07964A9288FBA1B3F82237CE_11</vt:lpwstr>
  </property>
  <property fmtid="{D5CDD505-2E9C-101B-9397-08002B2CF9AE}" pid="3" name="KSOProductBuildVer">
    <vt:lpwstr>2052-12.1.0.22529</vt:lpwstr>
  </property>
</Properties>
</file>